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Dropbox\Ured HPS\"/>
    </mc:Choice>
  </mc:AlternateContent>
  <bookViews>
    <workbookView xWindow="0" yWindow="0" windowWidth="28800" windowHeight="13020"/>
  </bookViews>
  <sheets>
    <sheet name="Programski zahtjev" sheetId="1" r:id="rId1"/>
    <sheet name="Podatci za putne naloge" sheetId="4" r:id="rId2"/>
    <sheet name="Korisnici" sheetId="3" r:id="rId3"/>
  </sheets>
  <definedNames>
    <definedName name="Komisija_za_alpinizam_HPS_a" localSheetId="2">Korisnici!$A$1:$A$30</definedName>
    <definedName name="Komisije">Korisnici!$A$7:$A$19</definedName>
    <definedName name="Korisnik" localSheetId="2">Korisnici!$A$1:$A$30</definedName>
    <definedName name="Korisnik__tijelo_ili_komisija_HPS_a">Korisnici!$A$1:$A$20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B57" i="1"/>
  <c r="G3" i="4" l="1"/>
  <c r="G4" i="4"/>
  <c r="G5" i="4"/>
  <c r="G6" i="4"/>
  <c r="G7" i="4"/>
  <c r="G8" i="4"/>
  <c r="G9" i="4"/>
  <c r="G10" i="4"/>
  <c r="G11" i="4"/>
  <c r="G12" i="4"/>
  <c r="G13" i="4"/>
  <c r="G2" i="4"/>
  <c r="H2" i="4"/>
  <c r="F2" i="4"/>
  <c r="E2" i="4"/>
  <c r="C2" i="4"/>
  <c r="D2" i="4"/>
  <c r="A3" i="4"/>
  <c r="B3" i="4"/>
  <c r="C3" i="4"/>
  <c r="D3" i="4"/>
  <c r="E3" i="4"/>
  <c r="F3" i="4"/>
  <c r="H3" i="4"/>
  <c r="A4" i="4"/>
  <c r="B4" i="4"/>
  <c r="C4" i="4"/>
  <c r="D4" i="4"/>
  <c r="E4" i="4"/>
  <c r="F4" i="4"/>
  <c r="H4" i="4"/>
  <c r="A5" i="4"/>
  <c r="B5" i="4"/>
  <c r="C5" i="4"/>
  <c r="D5" i="4"/>
  <c r="E5" i="4"/>
  <c r="F5" i="4"/>
  <c r="H5" i="4"/>
  <c r="A6" i="4"/>
  <c r="B6" i="4"/>
  <c r="C6" i="4"/>
  <c r="D6" i="4"/>
  <c r="E6" i="4"/>
  <c r="F6" i="4"/>
  <c r="H6" i="4"/>
  <c r="A7" i="4"/>
  <c r="B7" i="4"/>
  <c r="C7" i="4"/>
  <c r="D7" i="4"/>
  <c r="E7" i="4"/>
  <c r="F7" i="4"/>
  <c r="H7" i="4"/>
  <c r="A8" i="4"/>
  <c r="B8" i="4"/>
  <c r="C8" i="4"/>
  <c r="D8" i="4"/>
  <c r="E8" i="4"/>
  <c r="F8" i="4"/>
  <c r="H8" i="4"/>
  <c r="A9" i="4"/>
  <c r="B9" i="4"/>
  <c r="C9" i="4"/>
  <c r="D9" i="4"/>
  <c r="E9" i="4"/>
  <c r="F9" i="4"/>
  <c r="H9" i="4"/>
  <c r="A10" i="4"/>
  <c r="B10" i="4"/>
  <c r="C10" i="4"/>
  <c r="D10" i="4"/>
  <c r="E10" i="4"/>
  <c r="F10" i="4"/>
  <c r="H10" i="4"/>
  <c r="A11" i="4"/>
  <c r="B11" i="4"/>
  <c r="C11" i="4"/>
  <c r="D11" i="4"/>
  <c r="E11" i="4"/>
  <c r="F11" i="4"/>
  <c r="H11" i="4"/>
  <c r="A12" i="4"/>
  <c r="B12" i="4"/>
  <c r="C12" i="4"/>
  <c r="D12" i="4"/>
  <c r="E12" i="4"/>
  <c r="F12" i="4"/>
  <c r="H12" i="4"/>
  <c r="A13" i="4"/>
  <c r="B13" i="4"/>
  <c r="C13" i="4"/>
  <c r="D13" i="4"/>
  <c r="E13" i="4"/>
  <c r="F13" i="4"/>
  <c r="H13" i="4"/>
  <c r="D40" i="1"/>
  <c r="D41" i="1"/>
  <c r="D42" i="1"/>
  <c r="D43" i="1"/>
  <c r="D44" i="1"/>
  <c r="D45" i="1"/>
  <c r="D46" i="1"/>
  <c r="D47" i="1"/>
  <c r="D48" i="1"/>
  <c r="D49" i="1"/>
  <c r="D50" i="1"/>
  <c r="D39" i="1"/>
  <c r="C40" i="1"/>
  <c r="C41" i="1"/>
  <c r="C42" i="1"/>
  <c r="C43" i="1"/>
  <c r="C44" i="1"/>
  <c r="C45" i="1"/>
  <c r="C46" i="1"/>
  <c r="C47" i="1"/>
  <c r="C48" i="1"/>
  <c r="C49" i="1"/>
  <c r="C50" i="1"/>
  <c r="C39" i="1"/>
  <c r="B2" i="4"/>
  <c r="A2" i="4"/>
  <c r="G47" i="1" l="1"/>
  <c r="G48" i="1"/>
  <c r="G40" i="1"/>
  <c r="G41" i="1"/>
  <c r="G42" i="1"/>
  <c r="G43" i="1"/>
  <c r="G44" i="1"/>
  <c r="G45" i="1"/>
  <c r="G46" i="1"/>
  <c r="G49" i="1"/>
  <c r="G50" i="1"/>
  <c r="G39" i="1"/>
  <c r="B66" i="1" l="1"/>
  <c r="G25" i="1"/>
  <c r="G51" i="1" l="1"/>
  <c r="G65" i="1" l="1"/>
  <c r="G68" i="1" l="1"/>
  <c r="G73" i="1" s="1"/>
  <c r="B75" i="1" s="1"/>
  <c r="B76" i="1" l="1"/>
</calcChain>
</file>

<file path=xl/sharedStrings.xml><?xml version="1.0" encoding="utf-8"?>
<sst xmlns="http://schemas.openxmlformats.org/spreadsheetml/2006/main" count="86" uniqueCount="81">
  <si>
    <t>Ime i prezime</t>
  </si>
  <si>
    <t>Broj dana</t>
  </si>
  <si>
    <t>Kilometri (ukupno dolazak i povratak)</t>
  </si>
  <si>
    <t>Iznos</t>
  </si>
  <si>
    <t>Vlastita sredstva</t>
  </si>
  <si>
    <t>Zatraženi iznos</t>
  </si>
  <si>
    <t>Roba / usluga</t>
  </si>
  <si>
    <t>Dobavljač</t>
  </si>
  <si>
    <t>Naziv stavke u proračunu</t>
  </si>
  <si>
    <t>Osobe koje su upućuju na službeno putovanje radi provođenja akcije - podaci za pripremu putnih naloga</t>
  </si>
  <si>
    <t>Neposredni prihod od akcije na računu HPS-a (od školarina, kotizacija, donacija i sl.)</t>
  </si>
  <si>
    <t xml:space="preserve">PROGRAMSKI ZAHTJEV </t>
  </si>
  <si>
    <t>ZA KORIŠTENJE SREDSTAVA HPS-a</t>
  </si>
  <si>
    <t>HRVATSKI PLANINARSKI SAVEZ</t>
  </si>
  <si>
    <t>Broj stavke</t>
  </si>
  <si>
    <t>Troškovi službenih putovanja - za akcije koje obuhvaćaju službena putovanja</t>
  </si>
  <si>
    <t xml:space="preserve">Trajanje akcije: </t>
  </si>
  <si>
    <t>Način plaćanja</t>
  </si>
  <si>
    <t>Alan Čaplar</t>
  </si>
  <si>
    <t>Kozarčeva 22, 10000 Zagreb, OIB 77156514497</t>
  </si>
  <si>
    <t>/km</t>
  </si>
  <si>
    <t xml:space="preserve">Korištenje osobnog vozila: </t>
  </si>
  <si>
    <t xml:space="preserve">Datum početka akcije: </t>
  </si>
  <si>
    <t xml:space="preserve">Mjesto održavanja: </t>
  </si>
  <si>
    <t xml:space="preserve">Naziv akcije: </t>
  </si>
  <si>
    <t xml:space="preserve">Voditelj akcije (ime i prezime): </t>
  </si>
  <si>
    <t xml:space="preserve">Ukupno materijalni troškovi: </t>
  </si>
  <si>
    <t xml:space="preserve">Ukupno troškovi službenih putovanja: </t>
  </si>
  <si>
    <t>Materijalni troškovi - za plaćanje po ponudi/predračunu, primljenom računu ili refundaciju</t>
  </si>
  <si>
    <t xml:space="preserve">Datum podnošenja zahtjeva: </t>
  </si>
  <si>
    <t xml:space="preserve">Datum odobrenja: </t>
  </si>
  <si>
    <t xml:space="preserve">Odobrio: </t>
  </si>
  <si>
    <t>Napomene korisnika sredstava</t>
  </si>
  <si>
    <t>ODOBRENJE ZA KORIŠTENJE SREDSTAVA HPS-a</t>
  </si>
  <si>
    <t>(popunjava Ured HPS-a)</t>
  </si>
  <si>
    <t xml:space="preserve">Dnevnica: </t>
  </si>
  <si>
    <t xml:space="preserve">Ukupni iznos očekivanih troškova: </t>
  </si>
  <si>
    <t>Korisnik (tijelo ili komisija HPS-a):</t>
  </si>
  <si>
    <t>HPS</t>
  </si>
  <si>
    <t>Izvršni odbor HPS-a</t>
  </si>
  <si>
    <t>Skupština HPS-a</t>
  </si>
  <si>
    <t>Nadzorni odbor HPS-a</t>
  </si>
  <si>
    <t>Sud časti HPS-a</t>
  </si>
  <si>
    <t>Urednički odbor Hrvatskog planinara</t>
  </si>
  <si>
    <t>Komisija za alpinizam HPS-a</t>
  </si>
  <si>
    <t>Komisija za planinarske objekte HPS-a</t>
  </si>
  <si>
    <t>Komisija za planinarske putove HPS-a</t>
  </si>
  <si>
    <t>Komisija za planinsko skijanje HPS-a</t>
  </si>
  <si>
    <t>Komisija za povijest planinarstva HPS-a</t>
  </si>
  <si>
    <t>Komisija za priznanja HPS-a</t>
  </si>
  <si>
    <t>Komisija za promidžbu i izdavačku djelatnost HPS-a</t>
  </si>
  <si>
    <t>Komisija za speleologiju HPS-a</t>
  </si>
  <si>
    <t>Komisija za sportsko penjanje HPS-a</t>
  </si>
  <si>
    <t>Komisija za statutarnu, kadrovsku i normativnu djelatnost HPS-a</t>
  </si>
  <si>
    <t>Komisija za školovanje HPS-a</t>
  </si>
  <si>
    <t>Komisija za vodiče HPS-a</t>
  </si>
  <si>
    <t>Komisija za zaštitu prirode HPS-a</t>
  </si>
  <si>
    <t>Datum polaska</t>
  </si>
  <si>
    <t>Trajanje putovanja</t>
  </si>
  <si>
    <t>Odredište</t>
  </si>
  <si>
    <t>Svrha</t>
  </si>
  <si>
    <t>Troškovi putovanja terete</t>
  </si>
  <si>
    <t>Dnevnica</t>
  </si>
  <si>
    <t>Korištenje privatnog vozila</t>
  </si>
  <si>
    <t>Cestarine i drugi troškovi (ukupno)</t>
  </si>
  <si>
    <t>Odobrenje za korištenje sredstava HPS-a / Napomene korisniku sredstava</t>
  </si>
  <si>
    <t xml:space="preserve">  Izvor sredstava</t>
  </si>
  <si>
    <t xml:space="preserve"> Sredstva iz proračuna HPS-a*</t>
  </si>
  <si>
    <t xml:space="preserve"> Sredstva iz proračuna HOO-a</t>
  </si>
  <si>
    <t>* U slučaju povezanih akcija može se zatražiti financiranje iz više proračunskih stavki.</t>
  </si>
  <si>
    <t xml:space="preserve">TRAŽENI IZNOS: </t>
  </si>
  <si>
    <t xml:space="preserve">Isplata troškova obavlja se nakon završetka akcije, temeljem popunjenih putnih naloga, izvješća i obračuna. </t>
  </si>
  <si>
    <t>Za materijalne troškove obavezno je pribaviti račune naslovljene na Hrvatski planinarski savez, OIB 77156514497.</t>
  </si>
  <si>
    <t xml:space="preserve">Zahtjev podnosi     (ime i prezime): </t>
  </si>
  <si>
    <t>Datum polaska na službeni put</t>
  </si>
  <si>
    <t xml:space="preserve"> Vlastita sredstva (od školarina, kotizacija, licenci i donacija)</t>
  </si>
  <si>
    <t>Prvenstvo Hrvatske</t>
  </si>
  <si>
    <t>Uputom o obračunu putnih troškova u HPS-u.</t>
  </si>
  <si>
    <t xml:space="preserve">Sva dokumentacija mora biti obrađena u skladu s </t>
  </si>
  <si>
    <t>Zahtjev za korištenje sredstava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</si>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</sst>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n&quot;"/>
    <numFmt numFmtId="165" formatCode="d/m/yyyy/;@"/>
    <numFmt numFmtId="166" formatCode="#,##0.00\ _k_n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3"/>
      <color theme="1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3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0" tint="-4.9989318521683403E-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0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b/>
      <u/>
      <sz val="12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NumberFormat="1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7" fillId="0" borderId="0" xfId="0" applyFont="1"/>
    <xf numFmtId="0" fontId="4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5" fillId="0" borderId="0" xfId="0" applyFont="1" applyBorder="1" applyAlignment="1">
      <alignment horizontal="right" vertical="center"/>
    </xf>
    <xf numFmtId="164" fontId="5" fillId="0" borderId="0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15" fillId="0" borderId="0" xfId="0" applyFont="1" applyAlignment="1"/>
    <xf numFmtId="164" fontId="15" fillId="0" borderId="0" xfId="0" applyNumberFormat="1" applyFont="1" applyAlignment="1"/>
    <xf numFmtId="0" fontId="0" fillId="0" borderId="10" xfId="0" applyBorder="1" applyAlignment="1">
      <alignment horizontal="right" vertical="center"/>
    </xf>
    <xf numFmtId="165" fontId="11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4" fontId="3" fillId="5" borderId="1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1" fillId="0" borderId="0" xfId="0" applyFont="1" applyBorder="1" applyAlignment="1"/>
    <xf numFmtId="0" fontId="1" fillId="0" borderId="7" xfId="0" applyFont="1" applyBorder="1" applyAlignment="1"/>
    <xf numFmtId="0" fontId="19" fillId="0" borderId="7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4" fontId="2" fillId="0" borderId="0" xfId="0" applyNumberFormat="1" applyFont="1" applyFill="1" applyBorder="1" applyAlignment="1"/>
    <xf numFmtId="164" fontId="3" fillId="5" borderId="11" xfId="0" applyNumberFormat="1" applyFont="1" applyFill="1" applyBorder="1" applyAlignment="1"/>
    <xf numFmtId="0" fontId="18" fillId="0" borderId="0" xfId="0" applyFont="1" applyFill="1" applyBorder="1" applyAlignment="1"/>
    <xf numFmtId="164" fontId="11" fillId="0" borderId="1" xfId="0" applyNumberFormat="1" applyFont="1" applyBorder="1" applyAlignment="1">
      <alignment vertical="center"/>
    </xf>
    <xf numFmtId="164" fontId="11" fillId="0" borderId="8" xfId="0" applyNumberFormat="1" applyFont="1" applyBorder="1" applyAlignment="1">
      <alignment vertical="center"/>
    </xf>
    <xf numFmtId="164" fontId="11" fillId="0" borderId="9" xfId="0" applyNumberFormat="1" applyFont="1" applyBorder="1" applyAlignment="1">
      <alignment vertical="center"/>
    </xf>
    <xf numFmtId="164" fontId="25" fillId="7" borderId="1" xfId="0" applyNumberFormat="1" applyFont="1" applyFill="1" applyBorder="1" applyAlignment="1" applyProtection="1">
      <alignment horizontal="left" vertical="center" wrapText="1"/>
    </xf>
    <xf numFmtId="164" fontId="25" fillId="7" borderId="1" xfId="0" applyNumberFormat="1" applyFont="1" applyFill="1" applyBorder="1" applyAlignment="1" applyProtection="1">
      <alignment horizontal="center" vertical="center" wrapText="1"/>
    </xf>
    <xf numFmtId="166" fontId="25" fillId="7" borderId="1" xfId="0" applyNumberFormat="1" applyFont="1" applyFill="1" applyBorder="1" applyAlignment="1" applyProtection="1">
      <alignment horizontal="center" vertical="center" wrapText="1"/>
    </xf>
    <xf numFmtId="0" fontId="26" fillId="0" borderId="0" xfId="0" applyFont="1"/>
    <xf numFmtId="0" fontId="20" fillId="0" borderId="0" xfId="0" applyFont="1" applyAlignment="1">
      <alignment horizontal="left"/>
    </xf>
    <xf numFmtId="165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5" fontId="1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4" borderId="0" xfId="0" applyFont="1" applyFill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9" fillId="0" borderId="0" xfId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ps.hr/putni-n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0"/>
  <sheetViews>
    <sheetView showGridLines="0" tabSelected="1" workbookViewId="0">
      <selection activeCell="G33" sqref="G33"/>
    </sheetView>
  </sheetViews>
  <sheetFormatPr defaultRowHeight="15" x14ac:dyDescent="0.25"/>
  <cols>
    <col min="1" max="1" width="3" customWidth="1"/>
    <col min="2" max="2" width="33" style="9" customWidth="1"/>
    <col min="3" max="3" width="13.85546875" style="9" customWidth="1"/>
    <col min="4" max="4" width="11.28515625" style="9" customWidth="1"/>
    <col min="5" max="5" width="17.140625" style="9" customWidth="1"/>
    <col min="6" max="6" width="16.140625" style="9" customWidth="1"/>
    <col min="7" max="7" width="23.85546875" style="9" customWidth="1"/>
  </cols>
  <sheetData>
    <row r="1" spans="2:7" ht="21" customHeight="1" x14ac:dyDescent="0.25"/>
    <row r="2" spans="2:7" x14ac:dyDescent="0.25">
      <c r="B2" s="99" t="s">
        <v>13</v>
      </c>
      <c r="C2" s="99"/>
      <c r="D2" s="99"/>
      <c r="E2" s="99"/>
      <c r="F2" s="99"/>
      <c r="G2" s="99"/>
    </row>
    <row r="3" spans="2:7" ht="12.75" customHeight="1" x14ac:dyDescent="0.25">
      <c r="B3" s="73" t="s">
        <v>19</v>
      </c>
      <c r="C3" s="73"/>
      <c r="D3" s="73"/>
      <c r="E3" s="73"/>
      <c r="F3" s="73"/>
      <c r="G3" s="73"/>
    </row>
    <row r="4" spans="2:7" ht="18.75" customHeight="1" x14ac:dyDescent="0.25">
      <c r="B4" s="73"/>
      <c r="C4" s="73"/>
      <c r="D4" s="73"/>
      <c r="E4" s="73"/>
      <c r="F4" s="73"/>
      <c r="G4" s="73"/>
    </row>
    <row r="5" spans="2:7" ht="21.75" customHeight="1" x14ac:dyDescent="0.25">
      <c r="B5" s="97" t="s">
        <v>11</v>
      </c>
      <c r="C5" s="97"/>
      <c r="D5" s="97"/>
      <c r="E5" s="97"/>
      <c r="F5" s="97"/>
      <c r="G5" s="97"/>
    </row>
    <row r="6" spans="2:7" ht="21.75" customHeight="1" x14ac:dyDescent="0.25">
      <c r="B6" s="98" t="s">
        <v>12</v>
      </c>
      <c r="C6" s="98"/>
      <c r="D6" s="98"/>
      <c r="E6" s="98"/>
      <c r="F6" s="98"/>
      <c r="G6" s="98"/>
    </row>
    <row r="7" spans="2:7" ht="21" customHeight="1" x14ac:dyDescent="0.25">
      <c r="B7" s="73"/>
      <c r="C7" s="73"/>
      <c r="D7" s="73"/>
      <c r="E7" s="73"/>
      <c r="F7" s="73"/>
      <c r="G7" s="73"/>
    </row>
    <row r="8" spans="2:7" ht="26.25" customHeight="1" x14ac:dyDescent="0.25">
      <c r="B8" s="20" t="s">
        <v>37</v>
      </c>
      <c r="C8" s="83" t="s">
        <v>52</v>
      </c>
      <c r="D8" s="84"/>
      <c r="E8" s="84"/>
      <c r="F8" s="84"/>
      <c r="G8" s="85"/>
    </row>
    <row r="9" spans="2:7" s="1" customFormat="1" ht="6" x14ac:dyDescent="0.15">
      <c r="B9" s="95"/>
      <c r="C9" s="95"/>
      <c r="D9" s="95"/>
      <c r="E9" s="95"/>
      <c r="F9" s="95"/>
      <c r="G9" s="95"/>
    </row>
    <row r="10" spans="2:7" ht="26.25" customHeight="1" x14ac:dyDescent="0.25">
      <c r="B10" s="20" t="s">
        <v>24</v>
      </c>
      <c r="C10" s="83" t="s">
        <v>76</v>
      </c>
      <c r="D10" s="84"/>
      <c r="E10" s="84"/>
      <c r="F10" s="84"/>
      <c r="G10" s="85"/>
    </row>
    <row r="11" spans="2:7" s="1" customFormat="1" ht="6" x14ac:dyDescent="0.15">
      <c r="B11" s="95"/>
      <c r="C11" s="95"/>
      <c r="D11" s="95"/>
      <c r="E11" s="95"/>
      <c r="F11" s="95"/>
      <c r="G11" s="95"/>
    </row>
    <row r="12" spans="2:7" ht="27" customHeight="1" x14ac:dyDescent="0.25">
      <c r="B12" s="20" t="s">
        <v>25</v>
      </c>
      <c r="C12" s="83"/>
      <c r="D12" s="84"/>
      <c r="E12" s="84"/>
      <c r="F12" s="84"/>
      <c r="G12" s="85"/>
    </row>
    <row r="13" spans="2:7" s="1" customFormat="1" ht="6" x14ac:dyDescent="0.15">
      <c r="B13" s="94"/>
      <c r="C13" s="94"/>
      <c r="D13" s="94"/>
      <c r="E13" s="94"/>
      <c r="F13" s="94"/>
      <c r="G13" s="94"/>
    </row>
    <row r="14" spans="2:7" x14ac:dyDescent="0.25">
      <c r="B14" s="73"/>
      <c r="C14" s="73"/>
      <c r="D14" s="73"/>
      <c r="E14" s="73"/>
      <c r="F14" s="73"/>
      <c r="G14" s="73"/>
    </row>
    <row r="15" spans="2:7" s="3" customFormat="1" ht="21" customHeight="1" x14ac:dyDescent="0.25">
      <c r="B15" s="93" t="s">
        <v>28</v>
      </c>
      <c r="C15" s="93"/>
      <c r="D15" s="93"/>
      <c r="E15" s="93"/>
      <c r="F15" s="93"/>
      <c r="G15" s="93"/>
    </row>
    <row r="16" spans="2:7" x14ac:dyDescent="0.25">
      <c r="B16" s="18" t="s">
        <v>6</v>
      </c>
      <c r="C16" s="96" t="s">
        <v>7</v>
      </c>
      <c r="D16" s="96"/>
      <c r="E16" s="96" t="s">
        <v>17</v>
      </c>
      <c r="F16" s="96"/>
      <c r="G16" s="18" t="s">
        <v>3</v>
      </c>
    </row>
    <row r="17" spans="2:7" s="3" customFormat="1" ht="20.25" customHeight="1" x14ac:dyDescent="0.25">
      <c r="B17" s="53"/>
      <c r="C17" s="104"/>
      <c r="D17" s="105"/>
      <c r="E17" s="74"/>
      <c r="F17" s="75"/>
      <c r="G17" s="40"/>
    </row>
    <row r="18" spans="2:7" s="3" customFormat="1" ht="20.25" customHeight="1" x14ac:dyDescent="0.25">
      <c r="B18" s="53"/>
      <c r="C18" s="54"/>
      <c r="D18" s="55"/>
      <c r="E18" s="56"/>
      <c r="F18" s="57"/>
      <c r="G18" s="40"/>
    </row>
    <row r="19" spans="2:7" s="3" customFormat="1" ht="20.25" customHeight="1" x14ac:dyDescent="0.25">
      <c r="B19" s="53"/>
      <c r="C19" s="54"/>
      <c r="D19" s="55"/>
      <c r="E19" s="56"/>
      <c r="F19" s="57"/>
      <c r="G19" s="40"/>
    </row>
    <row r="20" spans="2:7" s="3" customFormat="1" ht="20.25" customHeight="1" x14ac:dyDescent="0.25">
      <c r="B20" s="53"/>
      <c r="C20" s="104"/>
      <c r="D20" s="105"/>
      <c r="E20" s="74"/>
      <c r="F20" s="75"/>
      <c r="G20" s="40"/>
    </row>
    <row r="21" spans="2:7" s="3" customFormat="1" ht="20.25" customHeight="1" x14ac:dyDescent="0.25">
      <c r="B21" s="53"/>
      <c r="C21" s="54"/>
      <c r="D21" s="55"/>
      <c r="E21" s="74"/>
      <c r="F21" s="75"/>
      <c r="G21" s="40"/>
    </row>
    <row r="22" spans="2:7" s="3" customFormat="1" ht="20.25" customHeight="1" x14ac:dyDescent="0.25">
      <c r="B22" s="53"/>
      <c r="C22" s="54"/>
      <c r="D22" s="55"/>
      <c r="E22" s="74"/>
      <c r="F22" s="75"/>
      <c r="G22" s="40"/>
    </row>
    <row r="23" spans="2:7" s="3" customFormat="1" ht="20.25" customHeight="1" x14ac:dyDescent="0.25">
      <c r="B23" s="53"/>
      <c r="C23" s="104"/>
      <c r="D23" s="105"/>
      <c r="E23" s="74"/>
      <c r="F23" s="75"/>
      <c r="G23" s="40"/>
    </row>
    <row r="24" spans="2:7" s="3" customFormat="1" ht="20.25" customHeight="1" thickBot="1" x14ac:dyDescent="0.3">
      <c r="B24" s="53"/>
      <c r="C24" s="104"/>
      <c r="D24" s="105"/>
      <c r="E24" s="74"/>
      <c r="F24" s="75"/>
      <c r="G24" s="42"/>
    </row>
    <row r="25" spans="2:7" s="3" customFormat="1" ht="24" thickBot="1" x14ac:dyDescent="0.3">
      <c r="B25" s="92" t="s">
        <v>26</v>
      </c>
      <c r="C25" s="92"/>
      <c r="D25" s="92"/>
      <c r="E25" s="92"/>
      <c r="F25" s="92"/>
      <c r="G25" s="29">
        <f>SUM(G17:G24)</f>
        <v>0</v>
      </c>
    </row>
    <row r="26" spans="2:7" s="4" customFormat="1" ht="9" customHeight="1" x14ac:dyDescent="0.25">
      <c r="B26" s="13"/>
      <c r="C26" s="13"/>
      <c r="D26" s="13"/>
      <c r="E26" s="13"/>
      <c r="F26" s="13"/>
      <c r="G26" s="14"/>
    </row>
    <row r="27" spans="2:7" s="3" customFormat="1" ht="15.75" customHeight="1" x14ac:dyDescent="0.25">
      <c r="B27" s="76" t="s">
        <v>72</v>
      </c>
      <c r="C27" s="76"/>
      <c r="D27" s="76"/>
      <c r="E27" s="76"/>
      <c r="F27" s="76"/>
      <c r="G27" s="76"/>
    </row>
    <row r="28" spans="2:7" s="2" customFormat="1" x14ac:dyDescent="0.25">
      <c r="B28" s="73"/>
      <c r="C28" s="73"/>
      <c r="D28" s="73"/>
      <c r="E28" s="73"/>
      <c r="F28" s="73"/>
      <c r="G28" s="73"/>
    </row>
    <row r="29" spans="2:7" s="3" customFormat="1" ht="21.75" customHeight="1" x14ac:dyDescent="0.25">
      <c r="B29" s="93" t="s">
        <v>15</v>
      </c>
      <c r="C29" s="93"/>
      <c r="D29" s="93"/>
      <c r="E29" s="93"/>
      <c r="F29" s="93"/>
      <c r="G29" s="93"/>
    </row>
    <row r="30" spans="2:7" s="3" customFormat="1" ht="8.25" customHeight="1" x14ac:dyDescent="0.25">
      <c r="B30" s="73"/>
      <c r="C30" s="73"/>
      <c r="D30" s="73"/>
      <c r="E30" s="73"/>
      <c r="F30" s="73"/>
      <c r="G30" s="73"/>
    </row>
    <row r="31" spans="2:7" s="3" customFormat="1" ht="26.25" customHeight="1" x14ac:dyDescent="0.25">
      <c r="B31" s="20" t="s">
        <v>23</v>
      </c>
      <c r="C31" s="83"/>
      <c r="D31" s="84"/>
      <c r="E31" s="84"/>
      <c r="F31" s="84"/>
      <c r="G31" s="85"/>
    </row>
    <row r="32" spans="2:7" s="3" customFormat="1" ht="8.25" customHeight="1" x14ac:dyDescent="0.25">
      <c r="B32" s="73"/>
      <c r="C32" s="73"/>
      <c r="D32" s="73"/>
      <c r="E32" s="73"/>
      <c r="F32" s="73"/>
      <c r="G32" s="73"/>
    </row>
    <row r="33" spans="2:7" s="3" customFormat="1" ht="26.25" customHeight="1" x14ac:dyDescent="0.25">
      <c r="B33" s="20" t="s">
        <v>22</v>
      </c>
      <c r="C33" s="100" t="s">
        <v>80</v>
      </c>
      <c r="D33" s="101"/>
      <c r="E33" s="102" t="s">
        <v>16</v>
      </c>
      <c r="F33" s="103"/>
      <c r="G33" s="8"/>
    </row>
    <row r="34" spans="2:7" s="4" customFormat="1" ht="7.5" customHeight="1" x14ac:dyDescent="0.15">
      <c r="B34" s="94"/>
      <c r="C34" s="94"/>
      <c r="D34" s="94"/>
      <c r="E34" s="94"/>
      <c r="F34" s="94"/>
      <c r="G34" s="94"/>
    </row>
    <row r="35" spans="2:7" s="4" customFormat="1" ht="19.5" customHeight="1" x14ac:dyDescent="0.25">
      <c r="B35" s="20" t="s">
        <v>21</v>
      </c>
      <c r="C35" s="79">
        <v>1</v>
      </c>
      <c r="D35" s="80"/>
      <c r="E35" s="19" t="s">
        <v>20</v>
      </c>
      <c r="F35" s="20" t="s">
        <v>35</v>
      </c>
      <c r="G35" s="21">
        <v>0</v>
      </c>
    </row>
    <row r="36" spans="2:7" s="4" customFormat="1" ht="7.5" customHeight="1" x14ac:dyDescent="0.15">
      <c r="B36" s="11"/>
      <c r="C36" s="11"/>
      <c r="D36" s="11"/>
      <c r="E36" s="11"/>
      <c r="F36" s="11"/>
      <c r="G36" s="11"/>
    </row>
    <row r="37" spans="2:7" s="3" customFormat="1" ht="21.75" customHeight="1" x14ac:dyDescent="0.25">
      <c r="B37" s="86" t="s">
        <v>9</v>
      </c>
      <c r="C37" s="87"/>
      <c r="D37" s="87"/>
      <c r="E37" s="87"/>
      <c r="F37" s="87"/>
      <c r="G37" s="88"/>
    </row>
    <row r="38" spans="2:7" s="3" customFormat="1" ht="30" customHeight="1" x14ac:dyDescent="0.25">
      <c r="B38" s="17" t="s">
        <v>0</v>
      </c>
      <c r="C38" s="17" t="s">
        <v>74</v>
      </c>
      <c r="D38" s="17" t="s">
        <v>1</v>
      </c>
      <c r="E38" s="17" t="s">
        <v>2</v>
      </c>
      <c r="F38" s="17" t="s">
        <v>64</v>
      </c>
      <c r="G38" s="17" t="s">
        <v>3</v>
      </c>
    </row>
    <row r="39" spans="2:7" s="3" customFormat="1" ht="21.75" customHeight="1" x14ac:dyDescent="0.25">
      <c r="B39" s="58"/>
      <c r="C39" s="115" t="str">
        <f>$C$33</f>
        <v xml:space="preserve"> </v>
      </c>
      <c r="D39" s="116">
        <f>$G$33</f>
        <v>0</v>
      </c>
      <c r="E39" s="117"/>
      <c r="F39" s="118"/>
      <c r="G39" s="40">
        <f>D39*$G$35+E39*$C$35+F39</f>
        <v>0</v>
      </c>
    </row>
    <row r="40" spans="2:7" ht="21.75" customHeight="1" x14ac:dyDescent="0.25">
      <c r="B40" s="58"/>
      <c r="C40" s="115" t="str">
        <f t="shared" ref="C40:C50" si="0">$C$33</f>
        <v xml:space="preserve"> </v>
      </c>
      <c r="D40" s="116">
        <f t="shared" ref="D40:D50" si="1">$G$33</f>
        <v>0</v>
      </c>
      <c r="E40" s="117"/>
      <c r="F40" s="118"/>
      <c r="G40" s="40">
        <f t="shared" ref="G40:G50" si="2">D40*$G$35+E40*$C$35+F40</f>
        <v>0</v>
      </c>
    </row>
    <row r="41" spans="2:7" ht="21.75" customHeight="1" x14ac:dyDescent="0.25">
      <c r="B41" s="58"/>
      <c r="C41" s="115" t="str">
        <f t="shared" si="0"/>
        <v xml:space="preserve"> </v>
      </c>
      <c r="D41" s="116">
        <f t="shared" si="1"/>
        <v>0</v>
      </c>
      <c r="E41" s="117"/>
      <c r="F41" s="118"/>
      <c r="G41" s="40">
        <f t="shared" si="2"/>
        <v>0</v>
      </c>
    </row>
    <row r="42" spans="2:7" ht="21.75" customHeight="1" x14ac:dyDescent="0.25">
      <c r="B42" s="58"/>
      <c r="C42" s="115" t="str">
        <f t="shared" si="0"/>
        <v xml:space="preserve"> </v>
      </c>
      <c r="D42" s="116">
        <f t="shared" si="1"/>
        <v>0</v>
      </c>
      <c r="E42" s="117"/>
      <c r="F42" s="118"/>
      <c r="G42" s="40">
        <f t="shared" si="2"/>
        <v>0</v>
      </c>
    </row>
    <row r="43" spans="2:7" ht="21.75" customHeight="1" x14ac:dyDescent="0.25">
      <c r="B43" s="58"/>
      <c r="C43" s="115" t="str">
        <f t="shared" si="0"/>
        <v xml:space="preserve"> </v>
      </c>
      <c r="D43" s="116">
        <f t="shared" si="1"/>
        <v>0</v>
      </c>
      <c r="E43" s="117"/>
      <c r="F43" s="118"/>
      <c r="G43" s="40">
        <f t="shared" si="2"/>
        <v>0</v>
      </c>
    </row>
    <row r="44" spans="2:7" ht="21.75" customHeight="1" x14ac:dyDescent="0.25">
      <c r="B44" s="58"/>
      <c r="C44" s="115" t="str">
        <f t="shared" si="0"/>
        <v xml:space="preserve"> </v>
      </c>
      <c r="D44" s="116">
        <f t="shared" si="1"/>
        <v>0</v>
      </c>
      <c r="E44" s="117"/>
      <c r="F44" s="118"/>
      <c r="G44" s="40">
        <f t="shared" si="2"/>
        <v>0</v>
      </c>
    </row>
    <row r="45" spans="2:7" s="3" customFormat="1" ht="21.75" customHeight="1" x14ac:dyDescent="0.25">
      <c r="B45" s="58"/>
      <c r="C45" s="115" t="str">
        <f t="shared" si="0"/>
        <v xml:space="preserve"> </v>
      </c>
      <c r="D45" s="116">
        <f t="shared" si="1"/>
        <v>0</v>
      </c>
      <c r="E45" s="117"/>
      <c r="F45" s="118"/>
      <c r="G45" s="40">
        <f t="shared" si="2"/>
        <v>0</v>
      </c>
    </row>
    <row r="46" spans="2:7" ht="21.75" customHeight="1" x14ac:dyDescent="0.25">
      <c r="B46" s="58"/>
      <c r="C46" s="115" t="str">
        <f t="shared" si="0"/>
        <v xml:space="preserve"> </v>
      </c>
      <c r="D46" s="116">
        <f t="shared" si="1"/>
        <v>0</v>
      </c>
      <c r="E46" s="117"/>
      <c r="F46" s="118"/>
      <c r="G46" s="40">
        <f t="shared" si="2"/>
        <v>0</v>
      </c>
    </row>
    <row r="47" spans="2:7" ht="21.75" customHeight="1" x14ac:dyDescent="0.25">
      <c r="B47" s="58"/>
      <c r="C47" s="115" t="str">
        <f t="shared" si="0"/>
        <v xml:space="preserve"> </v>
      </c>
      <c r="D47" s="116">
        <f t="shared" si="1"/>
        <v>0</v>
      </c>
      <c r="E47" s="117"/>
      <c r="F47" s="118"/>
      <c r="G47" s="40">
        <f t="shared" si="2"/>
        <v>0</v>
      </c>
    </row>
    <row r="48" spans="2:7" ht="21.75" customHeight="1" x14ac:dyDescent="0.25">
      <c r="B48" s="58"/>
      <c r="C48" s="115" t="str">
        <f t="shared" si="0"/>
        <v xml:space="preserve"> </v>
      </c>
      <c r="D48" s="116">
        <f t="shared" si="1"/>
        <v>0</v>
      </c>
      <c r="E48" s="117"/>
      <c r="F48" s="118"/>
      <c r="G48" s="40">
        <f t="shared" si="2"/>
        <v>0</v>
      </c>
    </row>
    <row r="49" spans="2:7" ht="21.75" customHeight="1" x14ac:dyDescent="0.25">
      <c r="B49" s="53"/>
      <c r="C49" s="115" t="str">
        <f t="shared" si="0"/>
        <v xml:space="preserve"> </v>
      </c>
      <c r="D49" s="116">
        <f t="shared" si="1"/>
        <v>0</v>
      </c>
      <c r="E49" s="117"/>
      <c r="F49" s="118"/>
      <c r="G49" s="40">
        <f t="shared" si="2"/>
        <v>0</v>
      </c>
    </row>
    <row r="50" spans="2:7" ht="21.75" customHeight="1" thickBot="1" x14ac:dyDescent="0.3">
      <c r="B50" s="53"/>
      <c r="C50" s="115" t="str">
        <f t="shared" si="0"/>
        <v xml:space="preserve"> </v>
      </c>
      <c r="D50" s="116">
        <f t="shared" si="1"/>
        <v>0</v>
      </c>
      <c r="E50" s="117"/>
      <c r="F50" s="118"/>
      <c r="G50" s="42">
        <f t="shared" si="2"/>
        <v>0</v>
      </c>
    </row>
    <row r="51" spans="2:7" ht="24" thickBot="1" x14ac:dyDescent="0.3">
      <c r="B51" s="92" t="s">
        <v>27</v>
      </c>
      <c r="C51" s="92"/>
      <c r="D51" s="92"/>
      <c r="E51" s="92"/>
      <c r="F51" s="92"/>
      <c r="G51" s="29">
        <f>SUM(G39:G50)</f>
        <v>0</v>
      </c>
    </row>
    <row r="52" spans="2:7" ht="11.25" customHeight="1" x14ac:dyDescent="0.25">
      <c r="B52" s="78"/>
      <c r="C52" s="78"/>
      <c r="D52" s="78"/>
      <c r="E52" s="78"/>
      <c r="F52" s="78"/>
      <c r="G52" s="78"/>
    </row>
    <row r="53" spans="2:7" ht="15.75" customHeight="1" x14ac:dyDescent="0.25">
      <c r="B53" s="120" t="s">
        <v>71</v>
      </c>
      <c r="C53" s="120"/>
      <c r="D53" s="120"/>
      <c r="E53" s="120"/>
      <c r="F53" s="120"/>
      <c r="G53" s="120"/>
    </row>
    <row r="54" spans="2:7" ht="15.75" customHeight="1" x14ac:dyDescent="0.25">
      <c r="B54" s="123" t="s">
        <v>78</v>
      </c>
      <c r="C54" s="123"/>
      <c r="D54" s="123"/>
      <c r="E54" s="124" t="s">
        <v>77</v>
      </c>
      <c r="F54" s="122"/>
      <c r="G54" s="122"/>
    </row>
    <row r="55" spans="2:7" s="3" customFormat="1" ht="15.75" customHeight="1" x14ac:dyDescent="0.25">
      <c r="B55" s="121"/>
      <c r="C55" s="112"/>
      <c r="D55" s="112"/>
      <c r="E55" s="112"/>
      <c r="F55" s="112"/>
      <c r="G55" s="112"/>
    </row>
    <row r="56" spans="2:7" s="3" customFormat="1" ht="22.5" customHeight="1" x14ac:dyDescent="0.25">
      <c r="B56" s="77"/>
      <c r="C56" s="77"/>
      <c r="D56" s="77"/>
      <c r="E56" s="77"/>
      <c r="F56" s="77"/>
      <c r="G56" s="77"/>
    </row>
    <row r="57" spans="2:7" s="3" customFormat="1" ht="15.75" customHeight="1" x14ac:dyDescent="0.25">
      <c r="B57" s="119" t="str">
        <f>C8</f>
        <v>Komisija za sportsko penjanje HPS-a</v>
      </c>
      <c r="C57" s="119"/>
      <c r="D57" s="119"/>
      <c r="E57" s="119"/>
      <c r="F57" s="119"/>
      <c r="G57" s="119"/>
    </row>
    <row r="58" spans="2:7" s="3" customFormat="1" ht="15.75" customHeight="1" x14ac:dyDescent="0.25">
      <c r="B58" s="119" t="str">
        <f>C10</f>
        <v>Prvenstvo Hrvatske</v>
      </c>
      <c r="C58" s="119"/>
      <c r="D58" s="119"/>
      <c r="E58" s="119"/>
      <c r="F58" s="119"/>
      <c r="G58" s="119"/>
    </row>
    <row r="59" spans="2:7" ht="19.5" customHeight="1" x14ac:dyDescent="0.25">
      <c r="B59" s="77"/>
      <c r="C59" s="77"/>
      <c r="D59" s="77"/>
      <c r="E59" s="77"/>
      <c r="F59" s="77"/>
      <c r="G59" s="77"/>
    </row>
    <row r="60" spans="2:7" ht="21" customHeight="1" x14ac:dyDescent="0.25">
      <c r="B60" s="81" t="s">
        <v>32</v>
      </c>
      <c r="C60" s="81"/>
      <c r="D60" s="81"/>
      <c r="E60" s="81"/>
      <c r="F60" s="81"/>
      <c r="G60" s="81"/>
    </row>
    <row r="61" spans="2:7" ht="168" customHeight="1" x14ac:dyDescent="0.3">
      <c r="B61" s="106"/>
      <c r="C61" s="107"/>
      <c r="D61" s="107"/>
      <c r="E61" s="107"/>
      <c r="F61" s="107"/>
      <c r="G61" s="108"/>
    </row>
    <row r="62" spans="2:7" ht="22.5" customHeight="1" x14ac:dyDescent="0.25">
      <c r="B62" s="82"/>
      <c r="C62" s="82"/>
      <c r="D62" s="82"/>
      <c r="E62" s="82"/>
      <c r="F62" s="82"/>
      <c r="G62" s="82"/>
    </row>
    <row r="63" spans="2:7" ht="21.75" customHeight="1" x14ac:dyDescent="0.25">
      <c r="B63" s="93" t="s">
        <v>79</v>
      </c>
      <c r="C63" s="93"/>
      <c r="D63" s="93"/>
      <c r="E63" s="93"/>
      <c r="F63" s="93"/>
      <c r="G63" s="93"/>
    </row>
    <row r="64" spans="2:7" s="3" customFormat="1" ht="8.25" customHeight="1" thickBot="1" x14ac:dyDescent="0.3">
      <c r="B64" s="73"/>
      <c r="C64" s="73"/>
      <c r="D64" s="73"/>
      <c r="E64" s="73"/>
      <c r="F64" s="73"/>
      <c r="G64" s="73"/>
    </row>
    <row r="65" spans="2:7" ht="24" thickBot="1" x14ac:dyDescent="0.4">
      <c r="B65" s="70" t="s">
        <v>36</v>
      </c>
      <c r="C65" s="70"/>
      <c r="D65" s="70"/>
      <c r="E65" s="70"/>
      <c r="F65" s="71"/>
      <c r="G65" s="38">
        <f>G51+G25</f>
        <v>0</v>
      </c>
    </row>
    <row r="66" spans="2:7" s="1" customFormat="1" ht="26.25" customHeight="1" x14ac:dyDescent="0.15">
      <c r="B66" s="72">
        <f>G66</f>
        <v>0</v>
      </c>
      <c r="C66" s="72"/>
      <c r="D66" s="72"/>
      <c r="E66" s="72"/>
      <c r="F66" s="72"/>
      <c r="G66" s="72"/>
    </row>
    <row r="67" spans="2:7" s="10" customFormat="1" ht="24.75" customHeight="1" x14ac:dyDescent="0.2">
      <c r="B67" s="15" t="s">
        <v>66</v>
      </c>
      <c r="C67" s="16" t="s">
        <v>14</v>
      </c>
      <c r="D67" s="89" t="s">
        <v>8</v>
      </c>
      <c r="E67" s="90"/>
      <c r="F67" s="91"/>
      <c r="G67" s="16" t="s">
        <v>5</v>
      </c>
    </row>
    <row r="68" spans="2:7" s="3" customFormat="1" ht="24.75" customHeight="1" x14ac:dyDescent="0.25">
      <c r="B68" s="53" t="s">
        <v>67</v>
      </c>
      <c r="C68" s="30"/>
      <c r="D68" s="62"/>
      <c r="E68" s="63"/>
      <c r="F68" s="64"/>
      <c r="G68" s="40">
        <f>G65</f>
        <v>0</v>
      </c>
    </row>
    <row r="69" spans="2:7" s="3" customFormat="1" ht="24.75" customHeight="1" x14ac:dyDescent="0.25">
      <c r="B69" s="53" t="s">
        <v>67</v>
      </c>
      <c r="C69" s="30"/>
      <c r="D69" s="62"/>
      <c r="E69" s="63"/>
      <c r="F69" s="64"/>
      <c r="G69" s="40"/>
    </row>
    <row r="70" spans="2:7" s="3" customFormat="1" ht="24.75" customHeight="1" x14ac:dyDescent="0.25">
      <c r="B70" s="53" t="s">
        <v>67</v>
      </c>
      <c r="C70" s="30"/>
      <c r="D70" s="62"/>
      <c r="E70" s="63"/>
      <c r="F70" s="64"/>
      <c r="G70" s="40"/>
    </row>
    <row r="71" spans="2:7" ht="24.75" customHeight="1" x14ac:dyDescent="0.25">
      <c r="B71" s="53" t="s">
        <v>68</v>
      </c>
      <c r="C71" s="30"/>
      <c r="D71" s="62"/>
      <c r="E71" s="63"/>
      <c r="F71" s="64"/>
      <c r="G71" s="40"/>
    </row>
    <row r="72" spans="2:7" s="1" customFormat="1" ht="24.75" customHeight="1" thickBot="1" x14ac:dyDescent="0.2">
      <c r="B72" s="67" t="s">
        <v>75</v>
      </c>
      <c r="C72" s="68"/>
      <c r="D72" s="68"/>
      <c r="E72" s="68"/>
      <c r="F72" s="69"/>
      <c r="G72" s="41"/>
    </row>
    <row r="73" spans="2:7" ht="24" thickBot="1" x14ac:dyDescent="0.4">
      <c r="B73" s="39" t="s">
        <v>69</v>
      </c>
      <c r="C73" s="33"/>
      <c r="D73" s="34"/>
      <c r="E73" s="34"/>
      <c r="F73" s="35" t="s">
        <v>70</v>
      </c>
      <c r="G73" s="38">
        <f>SUM(G68:G72)</f>
        <v>0</v>
      </c>
    </row>
    <row r="74" spans="2:7" ht="21" x14ac:dyDescent="0.35">
      <c r="B74" s="32"/>
      <c r="C74" s="33"/>
      <c r="D74" s="33"/>
      <c r="E74" s="33"/>
      <c r="F74" s="36"/>
      <c r="G74" s="37"/>
    </row>
    <row r="75" spans="2:7" ht="15.75" x14ac:dyDescent="0.25">
      <c r="B75" s="65" t="str">
        <f>IF(G65&gt;G73,"Zatražena sredstva nisu dostatna za pokrivanje očekivanih troškova. Uskladite tražena sredstva i troškove!"," ")</f>
        <v xml:space="preserve"> </v>
      </c>
      <c r="C75" s="65"/>
      <c r="D75" s="65"/>
      <c r="E75" s="65"/>
      <c r="F75" s="65"/>
      <c r="G75" s="65"/>
    </row>
    <row r="76" spans="2:7" ht="15.75" x14ac:dyDescent="0.25">
      <c r="B76" s="114" t="str">
        <f>IF(G65&lt;G73,"Smanjite zatraženi iznos!"," ")</f>
        <v xml:space="preserve"> </v>
      </c>
      <c r="C76" s="114"/>
      <c r="D76" s="114"/>
      <c r="E76" s="114"/>
      <c r="F76" s="114"/>
      <c r="G76" s="114"/>
    </row>
    <row r="77" spans="2:7" s="1" customFormat="1" x14ac:dyDescent="0.25">
      <c r="B77" s="73"/>
      <c r="C77" s="73"/>
      <c r="D77" s="73"/>
      <c r="E77" s="73"/>
      <c r="F77" s="73"/>
      <c r="G77" s="73"/>
    </row>
    <row r="78" spans="2:7" s="3" customFormat="1" ht="28.5" customHeight="1" x14ac:dyDescent="0.25">
      <c r="B78" s="7" t="s">
        <v>29</v>
      </c>
      <c r="C78" s="66"/>
      <c r="D78" s="66"/>
      <c r="E78" s="31" t="s">
        <v>73</v>
      </c>
      <c r="F78" s="61"/>
      <c r="G78" s="61"/>
    </row>
    <row r="79" spans="2:7" ht="58.5" customHeight="1" thickBot="1" x14ac:dyDescent="0.3">
      <c r="B79" s="25"/>
      <c r="C79" s="26"/>
      <c r="D79" s="25"/>
      <c r="E79" s="25"/>
      <c r="F79" s="25"/>
      <c r="G79" s="27"/>
    </row>
    <row r="80" spans="2:7" ht="21.75" customHeight="1" x14ac:dyDescent="0.25">
      <c r="B80" s="73"/>
      <c r="C80" s="73"/>
      <c r="D80" s="73"/>
      <c r="E80" s="73"/>
      <c r="F80" s="73"/>
      <c r="G80" s="73"/>
    </row>
    <row r="81" spans="2:7" ht="15.75" customHeight="1" x14ac:dyDescent="0.25">
      <c r="B81" s="113" t="s">
        <v>33</v>
      </c>
      <c r="C81" s="113"/>
      <c r="D81" s="113"/>
      <c r="E81" s="113"/>
      <c r="F81" s="113"/>
      <c r="G81" s="113"/>
    </row>
    <row r="82" spans="2:7" ht="18" customHeight="1" x14ac:dyDescent="0.25">
      <c r="B82" s="112" t="s">
        <v>34</v>
      </c>
      <c r="C82" s="112"/>
      <c r="D82" s="112"/>
      <c r="E82" s="112"/>
      <c r="F82" s="112"/>
      <c r="G82" s="112"/>
    </row>
    <row r="83" spans="2:7" ht="21" customHeight="1" x14ac:dyDescent="0.25"/>
    <row r="84" spans="2:7" ht="21" customHeight="1" x14ac:dyDescent="0.25">
      <c r="B84" s="81" t="s">
        <v>65</v>
      </c>
      <c r="C84" s="81"/>
      <c r="D84" s="81"/>
      <c r="E84" s="81"/>
      <c r="F84" s="81"/>
      <c r="G84" s="81"/>
    </row>
    <row r="85" spans="2:7" s="3" customFormat="1" ht="155.25" customHeight="1" x14ac:dyDescent="0.25">
      <c r="B85" s="109"/>
      <c r="C85" s="110"/>
      <c r="D85" s="110"/>
      <c r="E85" s="110"/>
      <c r="F85" s="110"/>
      <c r="G85" s="111"/>
    </row>
    <row r="86" spans="2:7" ht="29.25" customHeight="1" x14ac:dyDescent="0.25">
      <c r="B86" s="3"/>
      <c r="C86" s="12"/>
      <c r="D86" s="3"/>
      <c r="E86" s="3"/>
      <c r="F86" s="3"/>
      <c r="G86" s="3"/>
    </row>
    <row r="87" spans="2:7" ht="29.25" customHeight="1" x14ac:dyDescent="0.25">
      <c r="B87" s="7" t="s">
        <v>30</v>
      </c>
      <c r="C87" s="59"/>
      <c r="D87" s="59"/>
      <c r="E87" s="28" t="s">
        <v>31</v>
      </c>
      <c r="F87" s="60" t="s">
        <v>18</v>
      </c>
      <c r="G87" s="60"/>
    </row>
    <row r="88" spans="2:7" x14ac:dyDescent="0.25">
      <c r="D88" s="6"/>
      <c r="E88" s="6"/>
      <c r="F88" s="6"/>
      <c r="G88" s="5"/>
    </row>
    <row r="89" spans="2:7" x14ac:dyDescent="0.25">
      <c r="B89" s="22" t="s">
        <v>4</v>
      </c>
      <c r="C89" s="23"/>
      <c r="D89" s="23"/>
      <c r="E89" s="23"/>
      <c r="F89" s="23"/>
      <c r="G89" s="23"/>
    </row>
    <row r="90" spans="2:7" x14ac:dyDescent="0.25">
      <c r="B90" s="23" t="s">
        <v>10</v>
      </c>
      <c r="C90" s="23"/>
      <c r="D90" s="23"/>
      <c r="E90" s="23"/>
      <c r="F90" s="23"/>
      <c r="G90" s="24">
        <v>17000</v>
      </c>
    </row>
  </sheetData>
  <mergeCells count="73">
    <mergeCell ref="B54:D54"/>
    <mergeCell ref="D70:F70"/>
    <mergeCell ref="D69:F69"/>
    <mergeCell ref="B57:G57"/>
    <mergeCell ref="B58:G58"/>
    <mergeCell ref="B59:G59"/>
    <mergeCell ref="B14:G14"/>
    <mergeCell ref="B34:G34"/>
    <mergeCell ref="C31:G31"/>
    <mergeCell ref="C33:D33"/>
    <mergeCell ref="E33:F33"/>
    <mergeCell ref="B30:G30"/>
    <mergeCell ref="C16:D16"/>
    <mergeCell ref="C17:D17"/>
    <mergeCell ref="C20:D20"/>
    <mergeCell ref="C23:D23"/>
    <mergeCell ref="C24:D24"/>
    <mergeCell ref="B25:F25"/>
    <mergeCell ref="E17:F17"/>
    <mergeCell ref="E20:F20"/>
    <mergeCell ref="B9:G9"/>
    <mergeCell ref="B7:G7"/>
    <mergeCell ref="B5:G5"/>
    <mergeCell ref="B6:G6"/>
    <mergeCell ref="B2:G2"/>
    <mergeCell ref="B3:G3"/>
    <mergeCell ref="B4:G4"/>
    <mergeCell ref="C8:G8"/>
    <mergeCell ref="C10:G10"/>
    <mergeCell ref="C12:G12"/>
    <mergeCell ref="B37:G37"/>
    <mergeCell ref="D67:F67"/>
    <mergeCell ref="D68:F68"/>
    <mergeCell ref="B51:F51"/>
    <mergeCell ref="E23:F23"/>
    <mergeCell ref="E24:F24"/>
    <mergeCell ref="B63:G63"/>
    <mergeCell ref="B15:G15"/>
    <mergeCell ref="B13:G13"/>
    <mergeCell ref="B11:G11"/>
    <mergeCell ref="B29:G29"/>
    <mergeCell ref="B28:G28"/>
    <mergeCell ref="B32:G32"/>
    <mergeCell ref="E16:F16"/>
    <mergeCell ref="B65:F65"/>
    <mergeCell ref="B66:G66"/>
    <mergeCell ref="B64:G64"/>
    <mergeCell ref="E21:F21"/>
    <mergeCell ref="E22:F22"/>
    <mergeCell ref="B27:G27"/>
    <mergeCell ref="B52:G52"/>
    <mergeCell ref="B53:G53"/>
    <mergeCell ref="C35:D35"/>
    <mergeCell ref="B60:G60"/>
    <mergeCell ref="B62:G62"/>
    <mergeCell ref="B56:G56"/>
    <mergeCell ref="B61:G61"/>
    <mergeCell ref="B55:G55"/>
    <mergeCell ref="E54:G54"/>
    <mergeCell ref="C87:D87"/>
    <mergeCell ref="F87:G87"/>
    <mergeCell ref="F78:G78"/>
    <mergeCell ref="D71:F71"/>
    <mergeCell ref="B75:G75"/>
    <mergeCell ref="C78:D78"/>
    <mergeCell ref="B72:F72"/>
    <mergeCell ref="B84:G84"/>
    <mergeCell ref="B85:G85"/>
    <mergeCell ref="B82:G82"/>
    <mergeCell ref="B80:G80"/>
    <mergeCell ref="B81:G81"/>
    <mergeCell ref="B76:G76"/>
    <mergeCell ref="B77:G77"/>
  </mergeCells>
  <dataValidations disablePrompts="1" count="2">
    <dataValidation type="list" allowBlank="1" showInputMessage="1" showErrorMessage="1" sqref="E20:E24 F20 F23:F24">
      <formula1>"po ponudi/predračunu, po računu, refundacija"</formula1>
    </dataValidation>
    <dataValidation type="list" allowBlank="1" showInputMessage="1" showErrorMessage="1" sqref="E17:F19">
      <formula1>"ponuda/predračun, račun, refundacija"</formula1>
    </dataValidation>
  </dataValidations>
  <hyperlinks>
    <hyperlink ref="E54" r:id="rId1" display="https://www.hps.hr/putni-nalog"/>
  </hyperlinks>
  <pageMargins left="0.39370078740157483" right="0.39370078740157483" top="0.39370078740157483" bottom="0.39370078740157483" header="0.31496062992125984" footer="0.39370078740157483"/>
  <pageSetup paperSize="9" scale="79" fitToHeight="0" orientation="portrait"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Korisnici!$A$1:$A$30</xm:f>
          </x14:formula1>
          <xm:sqref>C8:G8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2" sqref="F2"/>
    </sheetView>
  </sheetViews>
  <sheetFormatPr defaultRowHeight="17.25" customHeight="1" x14ac:dyDescent="0.25"/>
  <cols>
    <col min="1" max="1" width="27.5703125" style="46" customWidth="1"/>
    <col min="2" max="2" width="15.140625" style="46" customWidth="1"/>
    <col min="3" max="3" width="13.42578125" style="46" customWidth="1"/>
    <col min="4" max="4" width="12.28515625" style="46" customWidth="1"/>
    <col min="5" max="5" width="32" style="46" customWidth="1"/>
    <col min="6" max="6" width="35" style="46" customWidth="1"/>
    <col min="7" max="7" width="12.140625" style="46" customWidth="1"/>
    <col min="8" max="8" width="17.42578125" style="46" customWidth="1"/>
    <col min="9" max="16384" width="9.140625" style="46"/>
  </cols>
  <sheetData>
    <row r="1" spans="1:8" ht="36" customHeight="1" x14ac:dyDescent="0.25">
      <c r="A1" s="43" t="s">
        <v>0</v>
      </c>
      <c r="B1" s="44" t="s">
        <v>57</v>
      </c>
      <c r="C1" s="44" t="s">
        <v>58</v>
      </c>
      <c r="D1" s="44" t="s">
        <v>59</v>
      </c>
      <c r="E1" s="44" t="s">
        <v>60</v>
      </c>
      <c r="F1" s="44" t="s">
        <v>61</v>
      </c>
      <c r="G1" s="45" t="s">
        <v>62</v>
      </c>
      <c r="H1" s="45" t="s">
        <v>63</v>
      </c>
    </row>
    <row r="2" spans="1:8" ht="17.25" customHeight="1" x14ac:dyDescent="0.25">
      <c r="A2" s="47">
        <f>'Programski zahtjev'!B39</f>
        <v>0</v>
      </c>
      <c r="B2" s="48" t="str">
        <f>'Programski zahtjev'!$C$33</f>
        <v xml:space="preserve"> </v>
      </c>
      <c r="C2" s="49">
        <f>'Programski zahtjev'!$D39</f>
        <v>0</v>
      </c>
      <c r="D2" s="50" t="str">
        <f>'Programski zahtjev'!$C33</f>
        <v xml:space="preserve"> </v>
      </c>
      <c r="E2" s="49" t="str">
        <f>'Programski zahtjev'!$C$10</f>
        <v>Prvenstvo Hrvatske</v>
      </c>
      <c r="F2" s="49" t="str">
        <f>'Programski zahtjev'!$C$8</f>
        <v>Komisija za sportsko penjanje HPS-a</v>
      </c>
      <c r="G2" s="51">
        <f>'Programski zahtjev'!$G$35</f>
        <v>0</v>
      </c>
      <c r="H2" s="51">
        <f>'Programski zahtjev'!$E39</f>
        <v>0</v>
      </c>
    </row>
    <row r="3" spans="1:8" ht="17.25" customHeight="1" x14ac:dyDescent="0.25">
      <c r="A3" s="47">
        <f>'Programski zahtjev'!B40</f>
        <v>0</v>
      </c>
      <c r="B3" s="48" t="str">
        <f>'Programski zahtjev'!$C$33</f>
        <v xml:space="preserve"> </v>
      </c>
      <c r="C3" s="49">
        <f>'Programski zahtjev'!$G$33</f>
        <v>0</v>
      </c>
      <c r="D3" s="49">
        <f>'Programski zahtjev'!$C$31</f>
        <v>0</v>
      </c>
      <c r="E3" s="49" t="str">
        <f>'Programski zahtjev'!$C$10</f>
        <v>Prvenstvo Hrvatske</v>
      </c>
      <c r="F3" s="49" t="str">
        <f>'Programski zahtjev'!$C$8</f>
        <v>Komisija za sportsko penjanje HPS-a</v>
      </c>
      <c r="G3" s="51">
        <f>'Programski zahtjev'!$G$35</f>
        <v>0</v>
      </c>
      <c r="H3" s="51">
        <f>'Programski zahtjev'!$E$39</f>
        <v>0</v>
      </c>
    </row>
    <row r="4" spans="1:8" ht="17.25" customHeight="1" x14ac:dyDescent="0.25">
      <c r="A4" s="47">
        <f>'Programski zahtjev'!B41</f>
        <v>0</v>
      </c>
      <c r="B4" s="48" t="str">
        <f>'Programski zahtjev'!$C$33</f>
        <v xml:space="preserve"> </v>
      </c>
      <c r="C4" s="49">
        <f>'Programski zahtjev'!$G$33</f>
        <v>0</v>
      </c>
      <c r="D4" s="49">
        <f>'Programski zahtjev'!$C$31</f>
        <v>0</v>
      </c>
      <c r="E4" s="49" t="str">
        <f>'Programski zahtjev'!$C$10</f>
        <v>Prvenstvo Hrvatske</v>
      </c>
      <c r="F4" s="49" t="str">
        <f>'Programski zahtjev'!$C$8</f>
        <v>Komisija za sportsko penjanje HPS-a</v>
      </c>
      <c r="G4" s="51">
        <f>'Programski zahtjev'!$G$35</f>
        <v>0</v>
      </c>
      <c r="H4" s="51">
        <f>'Programski zahtjev'!$E$39</f>
        <v>0</v>
      </c>
    </row>
    <row r="5" spans="1:8" ht="17.25" customHeight="1" x14ac:dyDescent="0.25">
      <c r="A5" s="47">
        <f>'Programski zahtjev'!B42</f>
        <v>0</v>
      </c>
      <c r="B5" s="48" t="str">
        <f>'Programski zahtjev'!$C$33</f>
        <v xml:space="preserve"> </v>
      </c>
      <c r="C5" s="49">
        <f>'Programski zahtjev'!$G$33</f>
        <v>0</v>
      </c>
      <c r="D5" s="49">
        <f>'Programski zahtjev'!$C$31</f>
        <v>0</v>
      </c>
      <c r="E5" s="49" t="str">
        <f>'Programski zahtjev'!$C$10</f>
        <v>Prvenstvo Hrvatske</v>
      </c>
      <c r="F5" s="49" t="str">
        <f>'Programski zahtjev'!$C$8</f>
        <v>Komisija za sportsko penjanje HPS-a</v>
      </c>
      <c r="G5" s="51">
        <f>'Programski zahtjev'!$G$35</f>
        <v>0</v>
      </c>
      <c r="H5" s="51">
        <f>'Programski zahtjev'!$E$39</f>
        <v>0</v>
      </c>
    </row>
    <row r="6" spans="1:8" ht="17.25" customHeight="1" x14ac:dyDescent="0.25">
      <c r="A6" s="47">
        <f>'Programski zahtjev'!B43</f>
        <v>0</v>
      </c>
      <c r="B6" s="48" t="str">
        <f>'Programski zahtjev'!$C$33</f>
        <v xml:space="preserve"> </v>
      </c>
      <c r="C6" s="49">
        <f>'Programski zahtjev'!$G$33</f>
        <v>0</v>
      </c>
      <c r="D6" s="49">
        <f>'Programski zahtjev'!$C$31</f>
        <v>0</v>
      </c>
      <c r="E6" s="49" t="str">
        <f>'Programski zahtjev'!$C$10</f>
        <v>Prvenstvo Hrvatske</v>
      </c>
      <c r="F6" s="49" t="str">
        <f>'Programski zahtjev'!$C$8</f>
        <v>Komisija za sportsko penjanje HPS-a</v>
      </c>
      <c r="G6" s="51">
        <f>'Programski zahtjev'!$G$35</f>
        <v>0</v>
      </c>
      <c r="H6" s="51">
        <f>'Programski zahtjev'!$E$39</f>
        <v>0</v>
      </c>
    </row>
    <row r="7" spans="1:8" ht="17.25" customHeight="1" x14ac:dyDescent="0.25">
      <c r="A7" s="47">
        <f>'Programski zahtjev'!B44</f>
        <v>0</v>
      </c>
      <c r="B7" s="48" t="str">
        <f>'Programski zahtjev'!$C$33</f>
        <v xml:space="preserve"> </v>
      </c>
      <c r="C7" s="49">
        <f>'Programski zahtjev'!$G$33</f>
        <v>0</v>
      </c>
      <c r="D7" s="49">
        <f>'Programski zahtjev'!$C$31</f>
        <v>0</v>
      </c>
      <c r="E7" s="49" t="str">
        <f>'Programski zahtjev'!$C$10</f>
        <v>Prvenstvo Hrvatske</v>
      </c>
      <c r="F7" s="49" t="str">
        <f>'Programski zahtjev'!$C$8</f>
        <v>Komisija za sportsko penjanje HPS-a</v>
      </c>
      <c r="G7" s="51">
        <f>'Programski zahtjev'!$G$35</f>
        <v>0</v>
      </c>
      <c r="H7" s="51">
        <f>'Programski zahtjev'!$E$39</f>
        <v>0</v>
      </c>
    </row>
    <row r="8" spans="1:8" ht="17.25" customHeight="1" x14ac:dyDescent="0.25">
      <c r="A8" s="47">
        <f>'Programski zahtjev'!B45</f>
        <v>0</v>
      </c>
      <c r="B8" s="48" t="str">
        <f>'Programski zahtjev'!$C$33</f>
        <v xml:space="preserve"> </v>
      </c>
      <c r="C8" s="49">
        <f>'Programski zahtjev'!$G$33</f>
        <v>0</v>
      </c>
      <c r="D8" s="49">
        <f>'Programski zahtjev'!$C$31</f>
        <v>0</v>
      </c>
      <c r="E8" s="49" t="str">
        <f>'Programski zahtjev'!$C$10</f>
        <v>Prvenstvo Hrvatske</v>
      </c>
      <c r="F8" s="49" t="str">
        <f>'Programski zahtjev'!$C$8</f>
        <v>Komisija za sportsko penjanje HPS-a</v>
      </c>
      <c r="G8" s="51">
        <f>'Programski zahtjev'!$G$35</f>
        <v>0</v>
      </c>
      <c r="H8" s="51">
        <f>'Programski zahtjev'!$E$39</f>
        <v>0</v>
      </c>
    </row>
    <row r="9" spans="1:8" ht="17.25" customHeight="1" x14ac:dyDescent="0.25">
      <c r="A9" s="47">
        <f>'Programski zahtjev'!B46</f>
        <v>0</v>
      </c>
      <c r="B9" s="48" t="str">
        <f>'Programski zahtjev'!$C$33</f>
        <v xml:space="preserve"> </v>
      </c>
      <c r="C9" s="49">
        <f>'Programski zahtjev'!$G$33</f>
        <v>0</v>
      </c>
      <c r="D9" s="49">
        <f>'Programski zahtjev'!$C$31</f>
        <v>0</v>
      </c>
      <c r="E9" s="49" t="str">
        <f>'Programski zahtjev'!$C$10</f>
        <v>Prvenstvo Hrvatske</v>
      </c>
      <c r="F9" s="49" t="str">
        <f>'Programski zahtjev'!$C$8</f>
        <v>Komisija za sportsko penjanje HPS-a</v>
      </c>
      <c r="G9" s="51">
        <f>'Programski zahtjev'!$G$35</f>
        <v>0</v>
      </c>
      <c r="H9" s="51">
        <f>'Programski zahtjev'!$E$39</f>
        <v>0</v>
      </c>
    </row>
    <row r="10" spans="1:8" ht="17.25" customHeight="1" x14ac:dyDescent="0.25">
      <c r="A10" s="47">
        <f>'Programski zahtjev'!B47</f>
        <v>0</v>
      </c>
      <c r="B10" s="48" t="str">
        <f>'Programski zahtjev'!$C$33</f>
        <v xml:space="preserve"> </v>
      </c>
      <c r="C10" s="49">
        <f>'Programski zahtjev'!$G$33</f>
        <v>0</v>
      </c>
      <c r="D10" s="49">
        <f>'Programski zahtjev'!$C$31</f>
        <v>0</v>
      </c>
      <c r="E10" s="49" t="str">
        <f>'Programski zahtjev'!$C$10</f>
        <v>Prvenstvo Hrvatske</v>
      </c>
      <c r="F10" s="49" t="str">
        <f>'Programski zahtjev'!$C$8</f>
        <v>Komisija za sportsko penjanje HPS-a</v>
      </c>
      <c r="G10" s="51">
        <f>'Programski zahtjev'!$G$35</f>
        <v>0</v>
      </c>
      <c r="H10" s="51">
        <f>'Programski zahtjev'!$E$39</f>
        <v>0</v>
      </c>
    </row>
    <row r="11" spans="1:8" ht="17.25" customHeight="1" x14ac:dyDescent="0.25">
      <c r="A11" s="47">
        <f>'Programski zahtjev'!B48</f>
        <v>0</v>
      </c>
      <c r="B11" s="48" t="str">
        <f>'Programski zahtjev'!$C$33</f>
        <v xml:space="preserve"> </v>
      </c>
      <c r="C11" s="49">
        <f>'Programski zahtjev'!$G$33</f>
        <v>0</v>
      </c>
      <c r="D11" s="49">
        <f>'Programski zahtjev'!$C$31</f>
        <v>0</v>
      </c>
      <c r="E11" s="49" t="str">
        <f>'Programski zahtjev'!$C$10</f>
        <v>Prvenstvo Hrvatske</v>
      </c>
      <c r="F11" s="49" t="str">
        <f>'Programski zahtjev'!$C$8</f>
        <v>Komisija za sportsko penjanje HPS-a</v>
      </c>
      <c r="G11" s="51">
        <f>'Programski zahtjev'!$G$35</f>
        <v>0</v>
      </c>
      <c r="H11" s="51">
        <f>'Programski zahtjev'!$E$39</f>
        <v>0</v>
      </c>
    </row>
    <row r="12" spans="1:8" ht="17.25" customHeight="1" x14ac:dyDescent="0.25">
      <c r="A12" s="47">
        <f>'Programski zahtjev'!B49</f>
        <v>0</v>
      </c>
      <c r="B12" s="48" t="str">
        <f>'Programski zahtjev'!$C$33</f>
        <v xml:space="preserve"> </v>
      </c>
      <c r="C12" s="49">
        <f>'Programski zahtjev'!$G$33</f>
        <v>0</v>
      </c>
      <c r="D12" s="49">
        <f>'Programski zahtjev'!$C$31</f>
        <v>0</v>
      </c>
      <c r="E12" s="49" t="str">
        <f>'Programski zahtjev'!$C$10</f>
        <v>Prvenstvo Hrvatske</v>
      </c>
      <c r="F12" s="49" t="str">
        <f>'Programski zahtjev'!$C$8</f>
        <v>Komisija za sportsko penjanje HPS-a</v>
      </c>
      <c r="G12" s="51">
        <f>'Programski zahtjev'!$G$35</f>
        <v>0</v>
      </c>
      <c r="H12" s="51">
        <f>'Programski zahtjev'!$E$39</f>
        <v>0</v>
      </c>
    </row>
    <row r="13" spans="1:8" ht="17.25" customHeight="1" x14ac:dyDescent="0.25">
      <c r="A13" s="47">
        <f>'Programski zahtjev'!B50</f>
        <v>0</v>
      </c>
      <c r="B13" s="48" t="str">
        <f>'Programski zahtjev'!$C$33</f>
        <v xml:space="preserve"> </v>
      </c>
      <c r="C13" s="49">
        <f>'Programski zahtjev'!$G$33</f>
        <v>0</v>
      </c>
      <c r="D13" s="49">
        <f>'Programski zahtjev'!$C$31</f>
        <v>0</v>
      </c>
      <c r="E13" s="49" t="str">
        <f>'Programski zahtjev'!$C$10</f>
        <v>Prvenstvo Hrvatske</v>
      </c>
      <c r="F13" s="49" t="str">
        <f>'Programski zahtjev'!$C$8</f>
        <v>Komisija za sportsko penjanje HPS-a</v>
      </c>
      <c r="G13" s="51">
        <f>'Programski zahtjev'!$G$35</f>
        <v>0</v>
      </c>
      <c r="H13" s="51">
        <f>'Programski zahtjev'!$E$39</f>
        <v>0</v>
      </c>
    </row>
    <row r="14" spans="1:8" ht="17.25" customHeight="1" x14ac:dyDescent="0.25">
      <c r="A14" s="52"/>
      <c r="D14" s="49"/>
      <c r="E14" s="49"/>
      <c r="F14" s="49"/>
    </row>
    <row r="15" spans="1:8" ht="17.25" customHeight="1" x14ac:dyDescent="0.25">
      <c r="A15" s="52"/>
      <c r="D15" s="49"/>
      <c r="E15" s="49"/>
      <c r="F15" s="49"/>
    </row>
    <row r="16" spans="1:8" ht="17.25" customHeight="1" x14ac:dyDescent="0.25">
      <c r="A16" s="52"/>
      <c r="D16" s="49"/>
      <c r="E16" s="49"/>
      <c r="F16" s="49"/>
    </row>
    <row r="17" spans="1:6" ht="17.25" customHeight="1" x14ac:dyDescent="0.25">
      <c r="A17" s="52"/>
      <c r="D17" s="49"/>
      <c r="E17" s="49"/>
      <c r="F17" s="49"/>
    </row>
    <row r="18" spans="1:6" ht="17.25" customHeight="1" x14ac:dyDescent="0.25">
      <c r="A18" s="52"/>
      <c r="D18" s="49"/>
      <c r="E18" s="49"/>
      <c r="F18" s="49"/>
    </row>
    <row r="19" spans="1:6" ht="17.25" customHeight="1" x14ac:dyDescent="0.25">
      <c r="A19" s="52"/>
      <c r="D19" s="49"/>
      <c r="E19" s="49"/>
      <c r="F19" s="49"/>
    </row>
    <row r="20" spans="1:6" ht="17.25" customHeight="1" x14ac:dyDescent="0.25">
      <c r="A20" s="52"/>
      <c r="D20" s="49"/>
      <c r="E20" s="49"/>
      <c r="F20" s="49"/>
    </row>
    <row r="21" spans="1:6" ht="17.25" customHeight="1" x14ac:dyDescent="0.25">
      <c r="A21" s="52"/>
      <c r="D21" s="49"/>
      <c r="E21" s="49"/>
      <c r="F21" s="49"/>
    </row>
    <row r="22" spans="1:6" ht="17.25" customHeight="1" x14ac:dyDescent="0.25">
      <c r="A22" s="52"/>
      <c r="D22" s="49"/>
      <c r="E22" s="49"/>
      <c r="F22" s="49"/>
    </row>
    <row r="23" spans="1:6" ht="17.25" customHeight="1" x14ac:dyDescent="0.25">
      <c r="A23" s="52"/>
      <c r="D23" s="49"/>
      <c r="E23" s="49"/>
      <c r="F23" s="49"/>
    </row>
    <row r="24" spans="1:6" ht="17.25" customHeight="1" x14ac:dyDescent="0.25">
      <c r="A24" s="52"/>
      <c r="D24" s="49"/>
      <c r="E24" s="49"/>
      <c r="F24" s="49"/>
    </row>
    <row r="25" spans="1:6" ht="17.25" customHeight="1" x14ac:dyDescent="0.25">
      <c r="A25" s="52"/>
      <c r="D25" s="49"/>
      <c r="E25" s="49"/>
      <c r="F25" s="49"/>
    </row>
    <row r="26" spans="1:6" ht="17.25" customHeight="1" x14ac:dyDescent="0.25">
      <c r="A26" s="52"/>
      <c r="D26" s="49"/>
      <c r="E26" s="49"/>
      <c r="F26" s="49"/>
    </row>
    <row r="27" spans="1:6" ht="17.25" customHeight="1" x14ac:dyDescent="0.25">
      <c r="A27" s="52"/>
      <c r="D27" s="49"/>
      <c r="E27" s="49"/>
      <c r="F27" s="49"/>
    </row>
    <row r="28" spans="1:6" ht="17.25" customHeight="1" x14ac:dyDescent="0.25">
      <c r="A28" s="52"/>
      <c r="D28" s="49"/>
      <c r="E28" s="49"/>
      <c r="F28" s="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20" sqref="A1:A20"/>
    </sheetView>
  </sheetViews>
  <sheetFormatPr defaultRowHeight="15" x14ac:dyDescent="0.25"/>
  <cols>
    <col min="1" max="1" width="58.85546875" customWidth="1"/>
  </cols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39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</sheetData>
  <sortState ref="A7:A19">
    <sortCondition ref="A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Programski zahtjev</vt:lpstr>
      <vt:lpstr>Podatci za putne naloge</vt:lpstr>
      <vt:lpstr>Korisnici</vt:lpstr>
      <vt:lpstr>Korisnici!Komisija_za_alpinizam_HPS_a</vt:lpstr>
      <vt:lpstr>Komisije</vt:lpstr>
      <vt:lpstr>Korisnici!Korisnik</vt:lpstr>
      <vt:lpstr>Korisnik__tijelo_ili_komisija_HPS_a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Čaplar</dc:creator>
  <cp:lastModifiedBy>Alan Čaplar</cp:lastModifiedBy>
  <cp:lastPrinted>2019-06-16T08:14:56Z</cp:lastPrinted>
  <dcterms:created xsi:type="dcterms:W3CDTF">2019-03-02T06:51:55Z</dcterms:created>
  <dcterms:modified xsi:type="dcterms:W3CDTF">2019-06-16T08:30:27Z</dcterms:modified>
</cp:coreProperties>
</file>